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60" windowWidth="19200" windowHeight="1186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K7" i="1"/>
  <c r="K6"/>
  <c r="K5"/>
  <c r="K4"/>
  <c r="K3"/>
  <c r="K2"/>
  <c r="Q5"/>
  <c r="H3"/>
  <c r="H4"/>
  <c r="H5"/>
  <c r="N5" s="1"/>
  <c r="H6"/>
  <c r="H7"/>
  <c r="N7" s="1"/>
  <c r="H2"/>
  <c r="N2" s="1"/>
  <c r="N3"/>
  <c r="Q2"/>
  <c r="N4"/>
  <c r="N6"/>
  <c r="Q7"/>
  <c r="Q6"/>
  <c r="Q4"/>
  <c r="Q3"/>
</calcChain>
</file>

<file path=xl/sharedStrings.xml><?xml version="1.0" encoding="utf-8"?>
<sst xmlns="http://schemas.openxmlformats.org/spreadsheetml/2006/main" count="46" uniqueCount="13">
  <si>
    <t>초기</t>
  </si>
  <si>
    <t>standard</t>
    <phoneticPr fontId="1" type="noConversion"/>
  </si>
  <si>
    <t>20배희석</t>
    <phoneticPr fontId="1" type="noConversion"/>
  </si>
  <si>
    <t>NH4-N 농도 (mg/L)</t>
    <phoneticPr fontId="1" type="noConversion"/>
  </si>
  <si>
    <t>PH11, 1.6</t>
    <phoneticPr fontId="1" type="noConversion"/>
  </si>
  <si>
    <t>PH11, 1.2</t>
    <phoneticPr fontId="1" type="noConversion"/>
  </si>
  <si>
    <t>PH10, 1.4</t>
    <phoneticPr fontId="1" type="noConversion"/>
  </si>
  <si>
    <t>PH9, 1.6</t>
    <phoneticPr fontId="1" type="noConversion"/>
  </si>
  <si>
    <t>PH9, 1.2</t>
    <phoneticPr fontId="1" type="noConversion"/>
  </si>
  <si>
    <t>1조</t>
  </si>
  <si>
    <t>1조</t>
    <phoneticPr fontId="1" type="noConversion"/>
  </si>
  <si>
    <t>흡광도</t>
    <phoneticPr fontId="1" type="noConversion"/>
  </si>
  <si>
    <t>2조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</si>
</sst>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Sheet1!$A$10:$A$14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4">
                  <c:v>0.05</c:v>
                </c:pt>
              </c:numCache>
            </c:numRef>
          </c:xVal>
          <c:yVal>
            <c:numRef>
              <c:f>Sheet1!$B$10:$B$14</c:f>
              <c:numCache>
                <c:formatCode>General</c:formatCode>
                <c:ptCount val="5"/>
                <c:pt idx="0">
                  <c:v>0.25700000000000001</c:v>
                </c:pt>
                <c:pt idx="1">
                  <c:v>0.32600000000000001</c:v>
                </c:pt>
                <c:pt idx="2">
                  <c:v>0.54900000000000004</c:v>
                </c:pt>
                <c:pt idx="3">
                  <c:v>1.0249999999999999</c:v>
                </c:pt>
                <c:pt idx="4">
                  <c:v>1.244</c:v>
                </c:pt>
              </c:numCache>
            </c:numRef>
          </c:yVal>
        </c:ser>
        <c:axId val="103590144"/>
        <c:axId val="110280064"/>
      </c:scatterChart>
      <c:valAx>
        <c:axId val="103590144"/>
        <c:scaling>
          <c:orientation val="minMax"/>
        </c:scaling>
        <c:axPos val="b"/>
        <c:numFmt formatCode="General" sourceLinked="1"/>
        <c:tickLblPos val="nextTo"/>
        <c:crossAx val="110280064"/>
        <c:crosses val="autoZero"/>
        <c:crossBetween val="midCat"/>
      </c:valAx>
      <c:valAx>
        <c:axId val="110280064"/>
        <c:scaling>
          <c:orientation val="minMax"/>
        </c:scaling>
        <c:axPos val="l"/>
        <c:numFmt formatCode="General" sourceLinked="1"/>
        <c:tickLblPos val="nextTo"/>
        <c:crossAx val="103590144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Sheet1!$N$1</c:f>
              <c:strCache>
                <c:ptCount val="1"/>
                <c:pt idx="0">
                  <c:v>1조</c:v>
                </c:pt>
              </c:strCache>
            </c:strRef>
          </c:tx>
          <c:cat>
            <c:strRef>
              <c:f>Sheet1!$M$2:$M$7</c:f>
              <c:strCache>
                <c:ptCount val="6"/>
                <c:pt idx="0">
                  <c:v>초기</c:v>
                </c:pt>
                <c:pt idx="1">
                  <c:v>PH11, 1.6</c:v>
                </c:pt>
                <c:pt idx="2">
                  <c:v>PH11, 1.2</c:v>
                </c:pt>
                <c:pt idx="3">
                  <c:v>PH10, 1.4</c:v>
                </c:pt>
                <c:pt idx="4">
                  <c:v>PH9, 1.6</c:v>
                </c:pt>
                <c:pt idx="5">
                  <c:v>PH9, 1.2</c:v>
                </c:pt>
              </c:strCache>
            </c:strRef>
          </c:cat>
          <c:val>
            <c:numRef>
              <c:f>Sheet1!$N$2:$N$7</c:f>
              <c:numCache>
                <c:formatCode>General</c:formatCode>
                <c:ptCount val="6"/>
                <c:pt idx="0">
                  <c:v>442.1268</c:v>
                </c:pt>
                <c:pt idx="1">
                  <c:v>173.95440000000002</c:v>
                </c:pt>
                <c:pt idx="2">
                  <c:v>222.91720000000001</c:v>
                </c:pt>
                <c:pt idx="3">
                  <c:v>131.28040000000001</c:v>
                </c:pt>
                <c:pt idx="4">
                  <c:v>239.08840000000001</c:v>
                </c:pt>
                <c:pt idx="5">
                  <c:v>266.4896</c:v>
                </c:pt>
              </c:numCache>
            </c:numRef>
          </c:val>
        </c:ser>
        <c:axId val="85260160"/>
        <c:axId val="85261696"/>
      </c:barChart>
      <c:catAx>
        <c:axId val="85260160"/>
        <c:scaling>
          <c:orientation val="minMax"/>
        </c:scaling>
        <c:axPos val="b"/>
        <c:tickLblPos val="nextTo"/>
        <c:crossAx val="85261696"/>
        <c:crosses val="autoZero"/>
        <c:auto val="1"/>
        <c:lblAlgn val="ctr"/>
        <c:lblOffset val="100"/>
      </c:catAx>
      <c:valAx>
        <c:axId val="85261696"/>
        <c:scaling>
          <c:orientation val="minMax"/>
        </c:scaling>
        <c:axPos val="l"/>
        <c:numFmt formatCode="General" sourceLinked="1"/>
        <c:tickLblPos val="nextTo"/>
        <c:crossAx val="85260160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Sheet1!$Q$1</c:f>
              <c:strCache>
                <c:ptCount val="1"/>
                <c:pt idx="0">
                  <c:v>2조</c:v>
                </c:pt>
              </c:strCache>
            </c:strRef>
          </c:tx>
          <c:cat>
            <c:strRef>
              <c:f>Sheet1!$P$2:$P$7</c:f>
              <c:strCache>
                <c:ptCount val="6"/>
                <c:pt idx="0">
                  <c:v>초기</c:v>
                </c:pt>
                <c:pt idx="1">
                  <c:v>PH11, 1.6</c:v>
                </c:pt>
                <c:pt idx="2">
                  <c:v>PH11, 1.2</c:v>
                </c:pt>
                <c:pt idx="3">
                  <c:v>PH10, 1.4</c:v>
                </c:pt>
                <c:pt idx="4">
                  <c:v>PH9, 1.6</c:v>
                </c:pt>
                <c:pt idx="5">
                  <c:v>PH9, 1.2</c:v>
                </c:pt>
              </c:strCache>
            </c:strRef>
          </c:cat>
          <c:val>
            <c:numRef>
              <c:f>Sheet1!$Q$2:$Q$7</c:f>
              <c:numCache>
                <c:formatCode>General</c:formatCode>
                <c:ptCount val="6"/>
                <c:pt idx="0">
                  <c:v>442.1268</c:v>
                </c:pt>
                <c:pt idx="1">
                  <c:v>118.25360000000002</c:v>
                </c:pt>
                <c:pt idx="2">
                  <c:v>176.20040000000003</c:v>
                </c:pt>
                <c:pt idx="3">
                  <c:v>142.06120000000001</c:v>
                </c:pt>
                <c:pt idx="4">
                  <c:v>83.665200000000013</c:v>
                </c:pt>
                <c:pt idx="5">
                  <c:v>199.10960000000003</c:v>
                </c:pt>
              </c:numCache>
            </c:numRef>
          </c:val>
        </c:ser>
        <c:axId val="85238912"/>
        <c:axId val="85241856"/>
      </c:barChart>
      <c:catAx>
        <c:axId val="85238912"/>
        <c:scaling>
          <c:orientation val="minMax"/>
        </c:scaling>
        <c:axPos val="b"/>
        <c:tickLblPos val="nextTo"/>
        <c:crossAx val="85241856"/>
        <c:crosses val="autoZero"/>
        <c:auto val="1"/>
        <c:lblAlgn val="ctr"/>
        <c:lblOffset val="100"/>
      </c:catAx>
      <c:valAx>
        <c:axId val="85241856"/>
        <c:scaling>
          <c:orientation val="minMax"/>
        </c:scaling>
        <c:axPos val="l"/>
        <c:numFmt formatCode="General" sourceLinked="1"/>
        <c:tickLblPos val="nextTo"/>
        <c:crossAx val="85238912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457200</xdr:colOff>
      <xdr:row>28</xdr:row>
      <xdr:rowOff>19050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8</xdr:row>
      <xdr:rowOff>0</xdr:rowOff>
    </xdr:from>
    <xdr:to>
      <xdr:col>13</xdr:col>
      <xdr:colOff>457200</xdr:colOff>
      <xdr:row>21</xdr:row>
      <xdr:rowOff>19050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8</xdr:row>
      <xdr:rowOff>0</xdr:rowOff>
    </xdr:from>
    <xdr:to>
      <xdr:col>20</xdr:col>
      <xdr:colOff>457200</xdr:colOff>
      <xdr:row>21</xdr:row>
      <xdr:rowOff>19050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54617;&#49696;&#54924;1&#54924;&#52264;%20NH4-N%20&#44208;&#442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A2" t="str">
            <v>초기</v>
          </cell>
          <cell r="N2">
            <v>482.84500000000003</v>
          </cell>
          <cell r="O2">
            <v>488.82859999999999</v>
          </cell>
        </row>
        <row r="3">
          <cell r="A3" t="str">
            <v>PH9, 1.2</v>
          </cell>
          <cell r="N3">
            <v>246.06540000000001</v>
          </cell>
          <cell r="O3">
            <v>252.04900000000004</v>
          </cell>
        </row>
        <row r="4">
          <cell r="A4" t="str">
            <v>PH9, 0.8</v>
          </cell>
          <cell r="N4">
            <v>180.67320000000001</v>
          </cell>
          <cell r="O4">
            <v>180.2458</v>
          </cell>
        </row>
        <row r="5">
          <cell r="A5" t="str">
            <v>PH8, 1</v>
          </cell>
          <cell r="N5">
            <v>366.16479999999996</v>
          </cell>
          <cell r="O5">
            <v>371.50730000000004</v>
          </cell>
        </row>
        <row r="6">
          <cell r="A6" t="str">
            <v>PH7, 1.2</v>
          </cell>
          <cell r="N6">
            <v>381.55120000000005</v>
          </cell>
          <cell r="O6">
            <v>385.18409999999994</v>
          </cell>
        </row>
        <row r="7">
          <cell r="A7" t="str">
            <v>PH7, 0.8</v>
          </cell>
          <cell r="N7">
            <v>414.03359999999998</v>
          </cell>
          <cell r="O7">
            <v>409.11850000000004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workbookViewId="0">
      <selection activeCell="L25" sqref="L25"/>
    </sheetView>
  </sheetViews>
  <sheetFormatPr defaultRowHeight="16.5"/>
  <cols>
    <col min="1" max="16384" width="9" style="1"/>
  </cols>
  <sheetData>
    <row r="1" spans="1:18">
      <c r="A1" s="1" t="s">
        <v>2</v>
      </c>
      <c r="B1" s="1" t="s">
        <v>10</v>
      </c>
      <c r="E1" s="1" t="s">
        <v>12</v>
      </c>
      <c r="H1" s="1" t="s">
        <v>10</v>
      </c>
      <c r="K1" s="1" t="s">
        <v>12</v>
      </c>
      <c r="N1" s="3" t="s">
        <v>9</v>
      </c>
      <c r="O1" s="3"/>
      <c r="Q1" s="1" t="s">
        <v>12</v>
      </c>
    </row>
    <row r="2" spans="1:18">
      <c r="A2" s="1" t="s">
        <v>0</v>
      </c>
      <c r="B2" s="1">
        <v>0.97899999999999998</v>
      </c>
      <c r="D2" s="1" t="s">
        <v>0</v>
      </c>
      <c r="E2" s="1">
        <v>0.97899999999999998</v>
      </c>
      <c r="G2" s="1" t="s">
        <v>0</v>
      </c>
      <c r="H2" s="1">
        <f>22.46*B2+0.118</f>
        <v>22.106339999999999</v>
      </c>
      <c r="J2" s="1" t="s">
        <v>0</v>
      </c>
      <c r="K2" s="1">
        <f>22.46*E2+0.118</f>
        <v>22.106339999999999</v>
      </c>
      <c r="M2" s="1" t="s">
        <v>0</v>
      </c>
      <c r="N2" s="1">
        <f>H2*20</f>
        <v>442.1268</v>
      </c>
      <c r="P2" s="1" t="s">
        <v>0</v>
      </c>
      <c r="Q2" s="1">
        <f t="shared" ref="Q2:Q7" si="0">K2*20</f>
        <v>442.1268</v>
      </c>
    </row>
    <row r="3" spans="1:18">
      <c r="A3" s="1" t="s">
        <v>4</v>
      </c>
      <c r="B3" s="1">
        <v>0.38200000000000001</v>
      </c>
      <c r="D3" s="1" t="s">
        <v>4</v>
      </c>
      <c r="E3" s="1">
        <v>0.25800000000000001</v>
      </c>
      <c r="G3" s="1" t="s">
        <v>4</v>
      </c>
      <c r="H3" s="1">
        <f t="shared" ref="H3:H7" si="1">22.46*B3+0.118</f>
        <v>8.6977200000000003</v>
      </c>
      <c r="J3" s="1" t="s">
        <v>4</v>
      </c>
      <c r="K3" s="1">
        <f t="shared" ref="K3:K7" si="2">22.46*E3+0.118</f>
        <v>5.9126800000000008</v>
      </c>
      <c r="M3" s="1" t="s">
        <v>4</v>
      </c>
      <c r="N3" s="1">
        <f t="shared" ref="N3:N7" si="3">H3*20</f>
        <v>173.95440000000002</v>
      </c>
      <c r="P3" s="1" t="s">
        <v>4</v>
      </c>
      <c r="Q3" s="1">
        <f t="shared" si="0"/>
        <v>118.25360000000002</v>
      </c>
    </row>
    <row r="4" spans="1:18">
      <c r="A4" s="1" t="s">
        <v>5</v>
      </c>
      <c r="B4" s="1">
        <v>0.49099999999999999</v>
      </c>
      <c r="D4" s="1" t="s">
        <v>5</v>
      </c>
      <c r="E4" s="1">
        <v>0.38700000000000001</v>
      </c>
      <c r="G4" s="1" t="s">
        <v>5</v>
      </c>
      <c r="H4" s="1">
        <f t="shared" si="1"/>
        <v>11.145860000000001</v>
      </c>
      <c r="J4" s="1" t="s">
        <v>5</v>
      </c>
      <c r="K4" s="1">
        <f t="shared" si="2"/>
        <v>8.8100200000000015</v>
      </c>
      <c r="M4" s="1" t="s">
        <v>5</v>
      </c>
      <c r="N4" s="1">
        <f t="shared" si="3"/>
        <v>222.91720000000001</v>
      </c>
      <c r="P4" s="1" t="s">
        <v>5</v>
      </c>
      <c r="Q4" s="1">
        <f t="shared" si="0"/>
        <v>176.20040000000003</v>
      </c>
    </row>
    <row r="5" spans="1:18">
      <c r="A5" s="1" t="s">
        <v>6</v>
      </c>
      <c r="B5" s="1">
        <v>0.28699999999999998</v>
      </c>
      <c r="D5" s="1" t="s">
        <v>6</v>
      </c>
      <c r="E5" s="1">
        <v>0.311</v>
      </c>
      <c r="G5" s="1" t="s">
        <v>6</v>
      </c>
      <c r="H5" s="1">
        <f t="shared" si="1"/>
        <v>6.5640200000000002</v>
      </c>
      <c r="J5" s="1" t="s">
        <v>6</v>
      </c>
      <c r="K5" s="1">
        <f t="shared" si="2"/>
        <v>7.1030600000000002</v>
      </c>
      <c r="M5" s="1" t="s">
        <v>6</v>
      </c>
      <c r="N5" s="1">
        <f t="shared" si="3"/>
        <v>131.28040000000001</v>
      </c>
      <c r="P5" s="1" t="s">
        <v>6</v>
      </c>
      <c r="Q5" s="1">
        <f t="shared" si="0"/>
        <v>142.06120000000001</v>
      </c>
    </row>
    <row r="6" spans="1:18">
      <c r="A6" s="1" t="s">
        <v>7</v>
      </c>
      <c r="B6" s="1">
        <v>0.52700000000000002</v>
      </c>
      <c r="D6" s="1" t="s">
        <v>7</v>
      </c>
      <c r="E6" s="1">
        <v>0.18099999999999999</v>
      </c>
      <c r="G6" s="1" t="s">
        <v>7</v>
      </c>
      <c r="H6" s="1">
        <f t="shared" si="1"/>
        <v>11.954420000000001</v>
      </c>
      <c r="J6" s="1" t="s">
        <v>7</v>
      </c>
      <c r="K6" s="1">
        <f t="shared" si="2"/>
        <v>4.1832600000000006</v>
      </c>
      <c r="M6" s="1" t="s">
        <v>7</v>
      </c>
      <c r="N6" s="1">
        <f t="shared" si="3"/>
        <v>239.08840000000001</v>
      </c>
      <c r="P6" s="1" t="s">
        <v>7</v>
      </c>
      <c r="Q6" s="1">
        <f t="shared" si="0"/>
        <v>83.665200000000013</v>
      </c>
    </row>
    <row r="7" spans="1:18">
      <c r="A7" s="1" t="s">
        <v>8</v>
      </c>
      <c r="B7" s="1">
        <v>0.58799999999999997</v>
      </c>
      <c r="D7" s="1" t="s">
        <v>8</v>
      </c>
      <c r="E7" s="1">
        <v>0.438</v>
      </c>
      <c r="G7" s="1" t="s">
        <v>8</v>
      </c>
      <c r="H7" s="1">
        <f t="shared" si="1"/>
        <v>13.324479999999999</v>
      </c>
      <c r="J7" s="1" t="s">
        <v>8</v>
      </c>
      <c r="K7" s="1">
        <f t="shared" si="2"/>
        <v>9.9554800000000014</v>
      </c>
      <c r="M7" s="1" t="s">
        <v>8</v>
      </c>
      <c r="N7" s="1">
        <f t="shared" si="3"/>
        <v>266.4896</v>
      </c>
      <c r="P7" s="1" t="s">
        <v>8</v>
      </c>
      <c r="Q7" s="1">
        <f t="shared" si="0"/>
        <v>199.10960000000003</v>
      </c>
    </row>
    <row r="8" spans="1:18">
      <c r="A8" s="2" t="s">
        <v>11</v>
      </c>
      <c r="B8" s="2"/>
      <c r="C8" s="2"/>
      <c r="D8" s="2"/>
      <c r="E8" s="2"/>
      <c r="F8" s="3"/>
      <c r="M8" s="2" t="s">
        <v>3</v>
      </c>
      <c r="N8" s="2"/>
      <c r="O8" s="2"/>
      <c r="P8" s="2"/>
      <c r="Q8" s="2"/>
      <c r="R8" s="3"/>
    </row>
    <row r="9" spans="1:18">
      <c r="A9" s="1" t="s">
        <v>1</v>
      </c>
    </row>
    <row r="10" spans="1:18">
      <c r="A10" s="1">
        <v>5.0000000000000001E-3</v>
      </c>
      <c r="B10" s="1">
        <v>0.25700000000000001</v>
      </c>
    </row>
    <row r="11" spans="1:18">
      <c r="A11" s="1">
        <v>0.01</v>
      </c>
      <c r="B11" s="1">
        <v>0.32600000000000001</v>
      </c>
    </row>
    <row r="12" spans="1:18">
      <c r="A12" s="1">
        <v>0.02</v>
      </c>
      <c r="B12" s="1">
        <v>0.54900000000000004</v>
      </c>
    </row>
    <row r="13" spans="1:18">
      <c r="A13" s="1">
        <v>0.04</v>
      </c>
      <c r="B13" s="1">
        <v>1.0249999999999999</v>
      </c>
    </row>
    <row r="14" spans="1:18">
      <c r="A14" s="1">
        <v>0.05</v>
      </c>
      <c r="B14" s="1">
        <v>1.244</v>
      </c>
    </row>
  </sheetData>
  <mergeCells count="2">
    <mergeCell ref="M8:Q8"/>
    <mergeCell ref="A8:E8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2011-10-13T09:56:21Z</dcterms:modified>
</cp:coreProperties>
</file>